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ernoit-my.sharepoint.com/personal/c_scardino_governo_it/Documents/Desktop/"/>
    </mc:Choice>
  </mc:AlternateContent>
  <xr:revisionPtr revIDLastSave="1" documentId="8_{6CF2D5D5-F769-4496-9CFB-621BA7965118}" xr6:coauthVersionLast="47" xr6:coauthVersionMax="47" xr10:uidLastSave="{A9BF7105-BD35-4999-9A6B-750178D89183}"/>
  <bookViews>
    <workbookView xWindow="-108" yWindow="-108" windowWidth="23256" windowHeight="12456" tabRatio="831" xr2:uid="{00000000-000D-0000-FFFF-FFFF00000000}"/>
  </bookViews>
  <sheets>
    <sheet name="Interventi" sheetId="15" r:id="rId1"/>
  </sheets>
  <definedNames>
    <definedName name="_xlnm._FilterDatabase" localSheetId="0" hidden="1">Interventi!$A$1:$G$71</definedName>
    <definedName name="_xlnm.Print_Area" localSheetId="0">Interventi!$A$1:$G$71</definedName>
    <definedName name="_xlnm.Print_Titles" localSheetId="0">Interventi!$1:$1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5" l="1"/>
  <c r="G66" i="15"/>
  <c r="G25" i="15"/>
  <c r="G13" i="15"/>
  <c r="F70" i="15"/>
  <c r="F68" i="15"/>
  <c r="F66" i="15"/>
  <c r="F59" i="15"/>
  <c r="F57" i="15"/>
  <c r="F55" i="15"/>
  <c r="F53" i="15"/>
  <c r="F51" i="15"/>
  <c r="F25" i="15"/>
  <c r="F21" i="15"/>
  <c r="F13" i="15"/>
  <c r="E70" i="15"/>
  <c r="E68" i="15"/>
  <c r="E66" i="15"/>
  <c r="E59" i="15"/>
  <c r="E57" i="15"/>
  <c r="E55" i="15"/>
  <c r="E53" i="15"/>
  <c r="E51" i="15"/>
  <c r="E25" i="15"/>
  <c r="E21" i="15"/>
  <c r="E13" i="15"/>
  <c r="G71" i="15" l="1"/>
  <c r="E71" i="15"/>
  <c r="F71" i="15"/>
</calcChain>
</file>

<file path=xl/sharedStrings.xml><?xml version="1.0" encoding="utf-8"?>
<sst xmlns="http://schemas.openxmlformats.org/spreadsheetml/2006/main" count="198" uniqueCount="130">
  <si>
    <t>Autorità di bacino distrettuale dell’Appennino Meridionale</t>
  </si>
  <si>
    <t>Autorità di bacino del distretto idrografico della Sicilia</t>
  </si>
  <si>
    <t>SICILIA</t>
  </si>
  <si>
    <t>Autorità di bacino regionale della Sardegna</t>
  </si>
  <si>
    <t>Opere di difesa idraulica della città di Bosa(OR) - Opere previste nella sponda sinistra</t>
  </si>
  <si>
    <t>Lavori di messa in sicurezza del rischio idraulico (TR 200 anni) della bassa valle del Coghinas - Lotto 3</t>
  </si>
  <si>
    <t>Lavori di messa in sicurezza del rischio idraulico (TR 200 anni) della bassa valle del Coghinas - Lotto 8</t>
  </si>
  <si>
    <t>Autorità di bacino distrettuale dell'Appennino Settentrionale</t>
  </si>
  <si>
    <t>TOSCANA</t>
  </si>
  <si>
    <t>Autorità di bacino distrettuale del fiume Po</t>
  </si>
  <si>
    <t>Piemonte</t>
  </si>
  <si>
    <t>Morano</t>
  </si>
  <si>
    <t>Autorità di bacino distrettuale delle Alpi Orientali</t>
  </si>
  <si>
    <t>Friuli Venezia Giulia</t>
  </si>
  <si>
    <t>Realizzazione di una galleria scolmatrice tra gli invasi di Cà zul e Cà selva – 1° stralcio funzionale</t>
  </si>
  <si>
    <t xml:space="preserve">Comune di tramonti di sopra </t>
  </si>
  <si>
    <t>CAMPANIA</t>
  </si>
  <si>
    <t>CALABRIA</t>
  </si>
  <si>
    <t>LAZIO</t>
  </si>
  <si>
    <t>MOLISE</t>
  </si>
  <si>
    <t>BASILICATA</t>
  </si>
  <si>
    <t>PUGLIA</t>
  </si>
  <si>
    <t>Interventi di mitigazione del rischio idrogeologico Comune di San Lucido</t>
  </si>
  <si>
    <t>Completamento piano interventi sul Fiume Crati - Ripristino ambientale e adeguamento delle sezioni - Comuni di Corigliano-Rossano e Cassano dello Ionio</t>
  </si>
  <si>
    <t>Interventi di sistemazione idraulica e riqualificazione ambientale dell'asta principale del Fiume Trionto</t>
  </si>
  <si>
    <t>Rifunzionalizzazione scolmatore Lavapiatti nel comune di Castel Volturno</t>
  </si>
  <si>
    <t>Ripristino funzionale di torrenti e valloni per la salvaguardia dei centri abitati nel comprensorio del Partenio - opere di completamento 2° stralcio nel comune di Cervinara - Completamento</t>
  </si>
  <si>
    <t>Interventi di sistemazione idraulica fiume Biferno alla foce - realizzazione di vasche di laminazione</t>
  </si>
  <si>
    <t>Interventi di mitigazione del rischio idrogeologico nei versanti dell'area costiera tirrenica di Maratea interessati da frane a cinematica rapida  per la salvaguardia di infrastrutture viarie, abitati e attività economiche</t>
  </si>
  <si>
    <t>Intervento integrato di ripristino dell’arenile e di riequilibrio della dinamica costiera lungo il litorale ad est del porto turistico di Rodi Garganico e fino alla spiaggia di Vico del Gargano e interventi di mitigazione del rischio idrogeologico</t>
  </si>
  <si>
    <t>Interventi di regimazione del torrente Fenestrelle nella provincia di Avellino</t>
  </si>
  <si>
    <t>L'intervento, relativo al versante che insiste sulla frazione Ribottoli nel comune di Serino, è finalizzato alla mitigazione delle condizioni di rischio idrogeologico molto elevato, gravanti su parte dell'abitato conseguenti a fenomeni di colata rapida di fanto mediante la realizzazione di un'area di deposito e della sistemazione dei canali.</t>
  </si>
  <si>
    <t>Pisa, Livorno, Collesalvetti</t>
  </si>
  <si>
    <t>COMUNE</t>
  </si>
  <si>
    <t>BUSETO PALIZZOLO (TP)</t>
  </si>
  <si>
    <t>BOSA</t>
  </si>
  <si>
    <t>VALLEDORIA</t>
  </si>
  <si>
    <t>REGIONE</t>
  </si>
  <si>
    <t>TOTALE</t>
  </si>
  <si>
    <t>Autorità di bacino distrettuale dell’Appennino Centrale</t>
  </si>
  <si>
    <t>UMBRIA</t>
  </si>
  <si>
    <t>TERNI E NARNI</t>
  </si>
  <si>
    <t>TITOLO</t>
  </si>
  <si>
    <t>Comune di Minori - Piano degli interventi strutturali e non strutturali per la mitigazione del Rischio Idrogeologico. I STRALCIO</t>
  </si>
  <si>
    <t>Adeguamento idraulico del Canale Scolmatore d'Arno</t>
  </si>
  <si>
    <t>Sardegna</t>
  </si>
  <si>
    <t>Ischia</t>
  </si>
  <si>
    <t>Minori</t>
  </si>
  <si>
    <t>San Lucido</t>
  </si>
  <si>
    <t>Corigliano-Rossano, Cassano dello Ionio</t>
  </si>
  <si>
    <t>Commissario Ischia</t>
  </si>
  <si>
    <t>Lacco Ameno</t>
  </si>
  <si>
    <t>Forio</t>
  </si>
  <si>
    <t>Casamicciola Terme</t>
  </si>
  <si>
    <t>Barano</t>
  </si>
  <si>
    <t>Serrara Fontana</t>
  </si>
  <si>
    <t>Lavori di messa in sicurezza del tratto di costa a rischio idrogeologico, compresa tra il Promontorio del Soccorso e la localita Pietre Rosse - 1° Lotto nel comune di Forio nell'isola di Ischia CS-OS-FO-03-B</t>
  </si>
  <si>
    <t>Lavori di messa in sicurezza del tratto di costa a rischio idrogeologico, compresa tra il Promontorio del Soccorso e la localita Pietre Rosse - 2° Lotto nel comune di Forio nell'Isola di Ischia -1° stralcio</t>
  </si>
  <si>
    <t>Intervento integrativo per la messa in sicurezza dei costoni di Montevico  nel comune di Lacco Ameno </t>
  </si>
  <si>
    <t>Lavori per la messa in sicurezza dell’alveo Cava Ponte Nitrodi Olmitello nel comune di Barano di Ischia</t>
  </si>
  <si>
    <t>Intervento di completamento per la messa in sicurezza dei costoni della Spiaggia dei Maronti</t>
  </si>
  <si>
    <t>Interventi di messa in sicurezza dei versanti in località Monte Piccolo</t>
  </si>
  <si>
    <t>Lavori di messa in sicurezza di un tratto di via Casale nel comune di Serrara Fontana</t>
  </si>
  <si>
    <t>Consolidamento del versante sito in localita Piccola Sentinella di interazione geologico-tecnica con l'area su cui è ubicato l'edificio scolastico Ibsen nel comune di Casamicciola Terme nell'Isola di Ischia - CS-OS-CT-03</t>
  </si>
  <si>
    <t>Interventi per il miglioramento fognario nell'area dell'abitato di Casamicciola Terme nel comune di Ischia CS-47-IC06</t>
  </si>
  <si>
    <t>Interventi per la riduzione del rischio frana nell'area del centro abitato di Casamicciola Terme nel comune di Ischia CS-48-IC07 lotto 1</t>
  </si>
  <si>
    <t>Interventi per la riduzione del rischio frana nell'area del centro abitato di Casamicciola Terme nell'isola di Ischia CS-48-IC07 lotto 2</t>
  </si>
  <si>
    <t>Interventi per la riduzione del rischio frana nell'area del centro abitato di Casamicciola Terme nell'isola di Ischia CS-48-IC07 lotto 3</t>
  </si>
  <si>
    <t>Messa in sicurezza e consolidamento del costone retrostante la tribuna del campo sportivo comunale nel comune di Lacco Ameno nell'isola di ischia CS-LA-2-007</t>
  </si>
  <si>
    <t>Messa in sicurezza idrogeologica nei pressi del sentiero naturalistico della collina di Montevico nel comune di Lacco Ameno nell'isola di Ischia - OP-LA-04</t>
  </si>
  <si>
    <t>Castel Volturno</t>
  </si>
  <si>
    <t>Cervinara</t>
  </si>
  <si>
    <t>Serino</t>
  </si>
  <si>
    <t>Maratea</t>
  </si>
  <si>
    <t>Campo Marino</t>
  </si>
  <si>
    <t>Rodi Garganico, Vico del Gargano</t>
  </si>
  <si>
    <t>RIDUZIONE DEL RISCHIO IDRAULICO LUNGO IL FIUME NERA</t>
  </si>
  <si>
    <t>Adeguamento degli argini maestri del fiume Po nel tratto di Morano (Al) e comuni limitrofi.</t>
  </si>
  <si>
    <t>MESSA IN SICUREZZA E MITIGAZIONE DEL RISCHIO IDROGEOLOGICO DELL’AREA TRA PIANONEVE E BUSETO CENTRO</t>
  </si>
  <si>
    <t>OPERE DI DIFESA DELLA FASCIA COSTIERA A SALVAGUARDIA
DELLE INFRASTRUTTURE LITORANEE</t>
  </si>
  <si>
    <t>INTERVENTI DI MITIGAZIONE DEL RISCHIO ALLUVIONI CON OPERE DI SISTEMAZIONE IN ALVEO DEI TORRENTI LARDERIA, PAPARDO, SALEMI-GESSO, ORTOLIUZZO, A SALVAGUARDIA DELLA POPOLAZIONE E DEL TESSUTO ECONOMICO - I STRALCIO FUNZIONALE TORRENTE LARDERIA</t>
  </si>
  <si>
    <t>MESSINA – SAN FILIPPO – MITIGAZIONE RISCHIO ALLUVIONALE
TORRENTI SAN FILIPPO, ZAFFERIA, MILI E MARMORA,
II STRALCIO TORRENTE SAN FILIPPO</t>
  </si>
  <si>
    <t>MITIGAZIONE DEL RISCHIO IDRAULICO MEDIANTE LA REALIZZAZIONE DI COLLETTORI E SISTEMI DI CAPTAZIONE PER LA REGIMAZIONE DELLE ACQUE PIOVANE</t>
  </si>
  <si>
    <t>INTERVENTI FINALIZZATI ALLA MITIGAZIONE DEL RISCHIO DA CROLLO DALLE PARETI DI MONTE GALLO -  AREA NE CAPO GALLO</t>
  </si>
  <si>
    <t>LAVORI DI RIQUALIFICAZIONE DEL LUNGOMARE CRISTOFOLO COLOMBO CON ANNESSA MANUTENZIONE DELLE OPERE DI PROTEZIONE DELL’ARENILE</t>
  </si>
  <si>
    <t>PALERMO (PA)</t>
  </si>
  <si>
    <t>TORREGROTTA (ME)</t>
  </si>
  <si>
    <t>MESSINA (ME)</t>
  </si>
  <si>
    <t>VILLAFRANCA TIRRENA (ME)</t>
  </si>
  <si>
    <t>BARRAFRANCA (EN)</t>
  </si>
  <si>
    <t>PRESIDENZA DEL CONSIGLIO DEI MINISTRI - DIPARTIMENTO DELLA PROTEZIONE CIVILE</t>
  </si>
  <si>
    <t>ABRUZZO, BASILICATA, CALABRIA, CAMPANIA, MOLISE, PUGLIA, SARDEGNA, SICILIA</t>
  </si>
  <si>
    <t>INTERO TERRITORIO NAZIONALE</t>
  </si>
  <si>
    <t>ABRUZZO, BASILICATA, CALABRIA, CAMPANIA, MOLISE, PUGLIA, SARDEGNA, SICILIA, LIGURIA, TOSCANA</t>
  </si>
  <si>
    <t>DPC - POTENZIAMENTO DEL SNPC CON RISORSE DI PRONTO INTERVENTO</t>
  </si>
  <si>
    <t>DPC - PROGETTAZIONE E REALIZZAZIONE NUOVO POLO LOGISTICO DEL DIPARTIMENTO DELLA PROTEZIONE CIVILE NAZIONALE</t>
  </si>
  <si>
    <t>DPC - CATALOGO NAZIONALE DEI PIANI DI PROTEZIONE CIVILE</t>
  </si>
  <si>
    <t>DPC - POTENZIAMENTO E ADEGUAMENTO TECNOLOGICO DEL CENTRO FUNZIONALE CENTRALE</t>
  </si>
  <si>
    <t>DPC - MITIGAZIONE NON STRUTTURALE DEL RISCHIO ALLUVIONALE DETERMINATO DAI FIUMI TOMBINATI NEI CENTRI URBANI</t>
  </si>
  <si>
    <t>Realizzazione briglia a pettine e allargamento imbocchi in corrispondenza dell'alveo Senigallia, Pozzillo e Fasaniello nel comune di Casamicciola Terme nell'isola di Ischia CS-CT-S06-F10-P03</t>
  </si>
  <si>
    <t>Sistemazione / realizzazione opere di contenimento Sistemazione/realizzazione opere di contenimento, ripristino corticale (Ex SS270 - isola Verde - altezza Km9 + 850 - (Via Francesco Trofa))</t>
  </si>
  <si>
    <t>Lavori volti alla mitigazione del rischio pressso i costoni prospicienti la via Vecchia Pallarito nel comune di Barano d'Ischia</t>
  </si>
  <si>
    <t>Lavori di messa in sicurezza dei costoni di Cava Pallarito sottostanti la strada pubblica P.le Via Angelo Migliaccio nel comune di Barano d'Ischia</t>
  </si>
  <si>
    <t xml:space="preserve">  Opere di sistemazione idraulica al fine di evitare erosione al piede del costone su cui poggiano vari fabbricati in bilico e oggetto di sgombero.  </t>
  </si>
  <si>
    <t>Ripristino e consolidamento delle briglie esistenti nella cava Fontana a monte dell’intersezione con la cava Sinigallia.</t>
  </si>
  <si>
    <t xml:space="preserve">Interventi attivi in parete e Stabilizzazione al piede in corrispondenza della parte alta di cava Fasaniello </t>
  </si>
  <si>
    <t>Interventi attivi in parete e  di stabilizzazione al piede in corrispondenza di cava Fasaniello all'intersezione con l'alveo Negroponte</t>
  </si>
  <si>
    <t xml:space="preserve">Consolidamento del versante denominato Collinetta Paradisiello di interazione geologico-tecnica con le aree di sedime degli interventi Palazzo Bellavista (Napoleon),  e di altri versanti in prossimità dell'abitato nel comune di Casamicciola Terme nell'isola di Ischia </t>
  </si>
  <si>
    <t>DCI - Assistenza tecnica</t>
  </si>
  <si>
    <t>DPC - Assistenza tecnica</t>
  </si>
  <si>
    <t xml:space="preserve">AMMINISTRAZIONE </t>
  </si>
  <si>
    <t>PRESIDENZA DEL CONSIGLIO DEI MINISTRI - DIPARTIMENTO CASA ITALIA</t>
  </si>
  <si>
    <t>PRESIDENZA DEL CONSIGLIO DEI MINISTRI - DIPARTIMENTO DELLE POLITICHE DEL MARE</t>
  </si>
  <si>
    <t>DPM - Interventi di sviluppo, riqualificazione e ammodernamento di porticcioli, approdi e borghi marinari ubicati in Comuni nel territorio nazionale</t>
  </si>
  <si>
    <t>totale AdB Meridionale</t>
  </si>
  <si>
    <t>totale AdB Sicila</t>
  </si>
  <si>
    <t>totale AdB Sardegna</t>
  </si>
  <si>
    <t>totale Commissario Ischia</t>
  </si>
  <si>
    <t>totale DPC</t>
  </si>
  <si>
    <t>totale DPM</t>
  </si>
  <si>
    <t>totale DCI</t>
  </si>
  <si>
    <t>totale Adb Alpi Orientali</t>
  </si>
  <si>
    <t>totale Adb Centrale</t>
  </si>
  <si>
    <t>totale Adb Settentrionale</t>
  </si>
  <si>
    <t>totale Adb Po</t>
  </si>
  <si>
    <t xml:space="preserve">IMPORTO TOTALE STIMATO 
</t>
  </si>
  <si>
    <t xml:space="preserve">IMPORTO RICHIESTO 
FSC 2021-2027
</t>
  </si>
  <si>
    <t xml:space="preserve">COFINANZIAMENTO 
</t>
  </si>
  <si>
    <t>INTERVENTI PER LA RIDUZIONE DEL RISCHIO DELLE FRAZIONI ALLE PENDICI DELL'EPOMEO (SIGLA IC05) INTERVENTI DI MITIGAZIONE DEL RISCHIO DA CADUTA BLOCCHI DAI COSTONI DELLE ZONE SOMMITALI (IC03)*CASAMICCIOLA*ORDINANZA SPECIALE N. 8/2024 - IC05 lotto 2 INTERVENTI PER LA RIDUZIONE DEL RISCHIO DELLE FRAZIONI ALLE PENDICI DELL'EPOMEO</t>
  </si>
  <si>
    <t>INTERVENTI PER LA RIDUZIONE DEL RISCHIO DELLE FRAZIONI ALLE PENDICI DELLEPOMEO (SIGLA IC05) INTERVENTI DI MITIGAZIONE DEL RISCHIO DA CADUTA BLOCCHI DAI COSTONI DELLE ZONE SOMMITALI (IC03)*CASAMICCIOLA*ORDINANZA SPECIALE N. 8/2024 - IC03 lotto 1 - INTERVENTI DI MITIGAZIONE DEL RISCHIO DA CADUTA BLOCCHI DAI COSTONI DELLE ZONE SOMMITALI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</si>
</sst>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4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0"/>
      <color rgb="FF000000"/>
      <name val="Times New Roman"/>
      <family val="1"/>
    </font>
    <font>
      <sz val="10"/>
      <name val="Calibri"/>
      <family val="2"/>
    </font>
    <font>
      <sz val="10"/>
      <color rgb="FF00000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000000"/>
      <name val="Calibri"/>
      <family val="2"/>
    </font>
    <font>
      <sz val="10"/>
      <name val="Calibri"/>
      <family val="2"/>
      <scheme val="minor"/>
    </font>
    <font>
      <b/>
      <sz val="2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2"/>
      <name val="Calibri"/>
      <family val="2"/>
    </font>
    <font>
      <sz val="2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4" fontId="11" fillId="0" borderId="1" xfId="2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164" fontId="9" fillId="5" borderId="1" xfId="2" applyNumberFormat="1" applyFont="1" applyFill="1" applyBorder="1" applyAlignment="1">
      <alignment horizontal="center" vertical="center" wrapText="1"/>
    </xf>
    <xf numFmtId="44" fontId="9" fillId="3" borderId="1" xfId="2" applyNumberFormat="1" applyFont="1" applyFill="1" applyBorder="1" applyAlignment="1">
      <alignment horizontal="center" vertical="center" wrapText="1"/>
    </xf>
    <xf numFmtId="44" fontId="11" fillId="0" borderId="1" xfId="2" applyNumberFormat="1" applyFont="1" applyFill="1" applyBorder="1" applyAlignment="1">
      <alignment horizontal="center" vertical="center" shrinkToFit="1"/>
    </xf>
    <xf numFmtId="44" fontId="10" fillId="0" borderId="1" xfId="2" applyNumberFormat="1" applyFont="1" applyFill="1" applyBorder="1" applyAlignment="1">
      <alignment horizontal="center" vertical="center" shrinkToFit="1"/>
    </xf>
    <xf numFmtId="44" fontId="10" fillId="3" borderId="1" xfId="2" applyNumberFormat="1" applyFont="1" applyFill="1" applyBorder="1" applyAlignment="1">
      <alignment horizontal="center" vertical="center" shrinkToFit="1"/>
    </xf>
    <xf numFmtId="44" fontId="5" fillId="0" borderId="1" xfId="0" applyNumberFormat="1" applyFont="1" applyBorder="1" applyAlignment="1">
      <alignment vertical="center" wrapText="1"/>
    </xf>
    <xf numFmtId="44" fontId="11" fillId="6" borderId="1" xfId="2" applyNumberFormat="1" applyFont="1" applyFill="1" applyBorder="1" applyAlignment="1">
      <alignment horizontal="center" vertical="center" shrinkToFit="1"/>
    </xf>
    <xf numFmtId="44" fontId="3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horizontal="right" vertical="center" wrapText="1"/>
    </xf>
    <xf numFmtId="0" fontId="12" fillId="5" borderId="3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</cellXfs>
  <cellStyles count="3">
    <cellStyle name="Migliaia" xfId="2" builtinId="3"/>
    <cellStyle name="Migliaia 2" xfId="1" xr:uid="{DFDDD6F8-F6CB-46E6-8883-2A8988642B80}"/>
    <cellStyle name="Normale" xfId="0" builtinId="0"/>
  </cellStyles>
  <dxfs count="0"/>
  <tableStyles count="0" defaultTableStyle="TableStyleMedium9" defaultPivotStyle="PivotStyleLight16"/>
  <colors>
    <mruColors>
      <color rgb="FFCCECFF"/>
      <color rgb="FFFFFFCC"/>
      <color rgb="FFFFCC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E27C-3863-49DB-AE7C-01629C26CF4E}">
  <sheetPr>
    <tabColor rgb="FF00B050"/>
    <pageSetUpPr fitToPage="1"/>
  </sheetPr>
  <dimension ref="A1:S71"/>
  <sheetViews>
    <sheetView tabSelected="1" zoomScale="50" zoomScaleNormal="50" workbookViewId="0">
      <pane ySplit="1" topLeftCell="A2" activePane="bottomLeft" state="frozen"/>
      <selection pane="bottomLeft" activeCell="AT19" sqref="AT19"/>
    </sheetView>
  </sheetViews>
  <sheetFormatPr defaultColWidth="9.33203125" defaultRowHeight="23.4" outlineLevelRow="1" x14ac:dyDescent="0.25"/>
  <cols>
    <col min="1" max="1" width="74.33203125" style="4" customWidth="1"/>
    <col min="2" max="2" width="38.44140625" style="4" bestFit="1" customWidth="1"/>
    <col min="3" max="3" width="52.44140625" style="4" bestFit="1" customWidth="1"/>
    <col min="4" max="4" width="61" style="4" customWidth="1"/>
    <col min="5" max="5" width="37.44140625" style="6" bestFit="1" customWidth="1"/>
    <col min="6" max="6" width="37.44140625" style="4" bestFit="1" customWidth="1"/>
    <col min="7" max="7" width="39" style="4" customWidth="1"/>
    <col min="8" max="8" width="9.33203125" style="4"/>
    <col min="9" max="9" width="35" style="4" hidden="1" customWidth="1"/>
    <col min="10" max="16384" width="9.33203125" style="4"/>
  </cols>
  <sheetData>
    <row r="1" spans="1:19" s="8" customFormat="1" ht="141" customHeight="1" x14ac:dyDescent="0.25">
      <c r="A1" s="17" t="s">
        <v>110</v>
      </c>
      <c r="B1" s="17" t="s">
        <v>37</v>
      </c>
      <c r="C1" s="17" t="s">
        <v>33</v>
      </c>
      <c r="D1" s="17" t="s">
        <v>42</v>
      </c>
      <c r="E1" s="18" t="s">
        <v>125</v>
      </c>
      <c r="F1" s="17" t="s">
        <v>126</v>
      </c>
      <c r="G1" s="17" t="s">
        <v>127</v>
      </c>
    </row>
    <row r="2" spans="1:19" ht="93.6" outlineLevel="1" x14ac:dyDescent="0.25">
      <c r="A2" s="28" t="s">
        <v>0</v>
      </c>
      <c r="B2" s="2" t="s">
        <v>16</v>
      </c>
      <c r="C2" s="2" t="s">
        <v>47</v>
      </c>
      <c r="D2" s="10" t="s">
        <v>43</v>
      </c>
      <c r="E2" s="15">
        <v>29000000</v>
      </c>
      <c r="F2" s="15">
        <v>29000000</v>
      </c>
      <c r="G2" s="15"/>
    </row>
    <row r="3" spans="1:19" ht="46.8" outlineLevel="1" x14ac:dyDescent="0.25">
      <c r="A3" s="28"/>
      <c r="B3" s="2" t="s">
        <v>17</v>
      </c>
      <c r="C3" s="2" t="s">
        <v>48</v>
      </c>
      <c r="D3" s="10" t="s">
        <v>22</v>
      </c>
      <c r="E3" s="15">
        <v>8000000</v>
      </c>
      <c r="F3" s="15">
        <v>8000000</v>
      </c>
      <c r="G3" s="15"/>
    </row>
    <row r="4" spans="1:19" ht="93.6" outlineLevel="1" x14ac:dyDescent="0.25">
      <c r="A4" s="28"/>
      <c r="B4" s="2" t="s">
        <v>17</v>
      </c>
      <c r="C4" s="2" t="s">
        <v>49</v>
      </c>
      <c r="D4" s="10" t="s">
        <v>23</v>
      </c>
      <c r="E4" s="15">
        <v>9000000</v>
      </c>
      <c r="F4" s="15">
        <v>9000000</v>
      </c>
      <c r="G4" s="15"/>
    </row>
    <row r="5" spans="1:19" ht="70.2" outlineLevel="1" x14ac:dyDescent="0.25">
      <c r="A5" s="28"/>
      <c r="B5" s="2" t="s">
        <v>17</v>
      </c>
      <c r="C5" s="2"/>
      <c r="D5" s="10" t="s">
        <v>24</v>
      </c>
      <c r="E5" s="15">
        <v>9000000</v>
      </c>
      <c r="F5" s="15">
        <v>9000000</v>
      </c>
      <c r="G5" s="15"/>
    </row>
    <row r="6" spans="1:19" ht="46.8" outlineLevel="1" x14ac:dyDescent="0.25">
      <c r="A6" s="28"/>
      <c r="B6" s="2" t="s">
        <v>16</v>
      </c>
      <c r="C6" s="2" t="s">
        <v>70</v>
      </c>
      <c r="D6" s="10" t="s">
        <v>25</v>
      </c>
      <c r="E6" s="15">
        <v>14800000</v>
      </c>
      <c r="F6" s="15">
        <v>300000</v>
      </c>
      <c r="G6" s="15">
        <v>14500000</v>
      </c>
    </row>
    <row r="7" spans="1:19" ht="117" outlineLevel="1" x14ac:dyDescent="0.25">
      <c r="A7" s="28"/>
      <c r="B7" s="2" t="s">
        <v>16</v>
      </c>
      <c r="C7" s="2" t="s">
        <v>71</v>
      </c>
      <c r="D7" s="10" t="s">
        <v>26</v>
      </c>
      <c r="E7" s="15">
        <v>11400000</v>
      </c>
      <c r="F7" s="15">
        <v>11400000</v>
      </c>
      <c r="G7" s="15"/>
    </row>
    <row r="8" spans="1:19" ht="70.2" outlineLevel="1" x14ac:dyDescent="0.25">
      <c r="A8" s="28"/>
      <c r="B8" s="2" t="s">
        <v>19</v>
      </c>
      <c r="C8" s="2" t="s">
        <v>74</v>
      </c>
      <c r="D8" s="10" t="s">
        <v>27</v>
      </c>
      <c r="E8" s="15">
        <v>39000000</v>
      </c>
      <c r="F8" s="15">
        <v>24000000</v>
      </c>
      <c r="G8" s="15">
        <v>15000000</v>
      </c>
    </row>
    <row r="9" spans="1:19" ht="140.4" outlineLevel="1" x14ac:dyDescent="0.25">
      <c r="A9" s="28"/>
      <c r="B9" s="2" t="s">
        <v>20</v>
      </c>
      <c r="C9" s="2" t="s">
        <v>73</v>
      </c>
      <c r="D9" s="10" t="s">
        <v>28</v>
      </c>
      <c r="E9" s="22">
        <v>14000000</v>
      </c>
      <c r="F9" s="15">
        <v>14000000</v>
      </c>
      <c r="G9" s="15"/>
      <c r="I9" s="26">
        <v>14000000</v>
      </c>
    </row>
    <row r="10" spans="1:19" ht="163.80000000000001" outlineLevel="1" x14ac:dyDescent="0.25">
      <c r="A10" s="28"/>
      <c r="B10" s="2" t="s">
        <v>21</v>
      </c>
      <c r="C10" s="2" t="s">
        <v>75</v>
      </c>
      <c r="D10" s="10" t="s">
        <v>29</v>
      </c>
      <c r="E10" s="22">
        <v>8000000</v>
      </c>
      <c r="F10" s="15">
        <v>8000000</v>
      </c>
      <c r="G10" s="15"/>
      <c r="I10" s="26">
        <v>8000000</v>
      </c>
    </row>
    <row r="11" spans="1:19" ht="46.8" outlineLevel="1" x14ac:dyDescent="0.25">
      <c r="A11" s="28"/>
      <c r="B11" s="2" t="s">
        <v>16</v>
      </c>
      <c r="C11" s="2"/>
      <c r="D11" s="10" t="s">
        <v>30</v>
      </c>
      <c r="E11" s="15">
        <v>10300000</v>
      </c>
      <c r="F11" s="15">
        <v>10300000</v>
      </c>
      <c r="G11" s="15"/>
    </row>
    <row r="12" spans="1:19" s="1" customFormat="1" ht="210.6" outlineLevel="1" x14ac:dyDescent="0.25">
      <c r="A12" s="28"/>
      <c r="B12" s="2" t="s">
        <v>16</v>
      </c>
      <c r="C12" s="2" t="s">
        <v>72</v>
      </c>
      <c r="D12" s="10" t="s">
        <v>31</v>
      </c>
      <c r="E12" s="15">
        <v>9500000</v>
      </c>
      <c r="F12" s="15">
        <v>9500000</v>
      </c>
      <c r="G12" s="15"/>
      <c r="H12" s="11"/>
      <c r="I12" s="11"/>
      <c r="J12" s="11"/>
      <c r="K12" s="11"/>
      <c r="L12" s="11"/>
      <c r="P12" s="12"/>
      <c r="Q12" s="13"/>
      <c r="R12" s="13"/>
      <c r="S12" s="13"/>
    </row>
    <row r="13" spans="1:19" s="1" customFormat="1" ht="25.8" outlineLevel="1" x14ac:dyDescent="0.25">
      <c r="A13" s="9"/>
      <c r="B13" s="5"/>
      <c r="C13" s="5"/>
      <c r="D13" s="19" t="s">
        <v>114</v>
      </c>
      <c r="E13" s="21">
        <f>SUM(E2:E12)</f>
        <v>162000000</v>
      </c>
      <c r="F13" s="21">
        <f>SUM(F2:F12)</f>
        <v>132500000</v>
      </c>
      <c r="G13" s="21">
        <f>SUM(G2:G12)</f>
        <v>29500000</v>
      </c>
      <c r="H13" s="11"/>
      <c r="I13" s="27">
        <f>F13+F21+F25+F52+F55+F57+F59</f>
        <v>319484362.88</v>
      </c>
      <c r="J13" s="11"/>
      <c r="K13" s="11"/>
      <c r="L13" s="11"/>
      <c r="P13" s="12"/>
      <c r="Q13" s="13"/>
      <c r="R13" s="13"/>
      <c r="S13" s="13"/>
    </row>
    <row r="14" spans="1:19" s="1" customFormat="1" ht="93.6" outlineLevel="1" x14ac:dyDescent="0.25">
      <c r="A14" s="28" t="s">
        <v>1</v>
      </c>
      <c r="B14" s="2" t="s">
        <v>2</v>
      </c>
      <c r="C14" s="2" t="s">
        <v>34</v>
      </c>
      <c r="D14" s="10" t="s">
        <v>78</v>
      </c>
      <c r="E14" s="15">
        <v>13195635</v>
      </c>
      <c r="F14" s="15">
        <v>13195635</v>
      </c>
      <c r="G14" s="15"/>
      <c r="H14" s="11"/>
      <c r="I14" s="11"/>
      <c r="J14" s="11"/>
      <c r="K14" s="11"/>
      <c r="L14" s="11"/>
      <c r="P14" s="12"/>
      <c r="Q14" s="13"/>
      <c r="R14" s="13"/>
      <c r="S14" s="13"/>
    </row>
    <row r="15" spans="1:19" s="1" customFormat="1" ht="93.6" outlineLevel="1" x14ac:dyDescent="0.25">
      <c r="A15" s="28"/>
      <c r="B15" s="2" t="s">
        <v>2</v>
      </c>
      <c r="C15" s="2" t="s">
        <v>85</v>
      </c>
      <c r="D15" s="10" t="s">
        <v>83</v>
      </c>
      <c r="E15" s="15">
        <v>9400000</v>
      </c>
      <c r="F15" s="15">
        <v>9400000</v>
      </c>
      <c r="G15" s="15"/>
      <c r="H15" s="11"/>
      <c r="I15" s="11"/>
      <c r="J15" s="11"/>
      <c r="K15" s="11"/>
      <c r="L15" s="11"/>
      <c r="P15" s="12"/>
      <c r="Q15" s="13"/>
      <c r="R15" s="13"/>
      <c r="S15" s="13"/>
    </row>
    <row r="16" spans="1:19" s="1" customFormat="1" ht="70.2" outlineLevel="1" x14ac:dyDescent="0.25">
      <c r="A16" s="28"/>
      <c r="B16" s="2" t="s">
        <v>2</v>
      </c>
      <c r="C16" s="2" t="s">
        <v>86</v>
      </c>
      <c r="D16" s="10" t="s">
        <v>79</v>
      </c>
      <c r="E16" s="22">
        <v>7412557.4400000004</v>
      </c>
      <c r="F16" s="15">
        <v>7412557.4400000004</v>
      </c>
      <c r="G16" s="15"/>
      <c r="H16" s="11"/>
      <c r="I16" s="26">
        <v>7412557.4400000004</v>
      </c>
      <c r="J16" s="11"/>
      <c r="K16" s="11"/>
      <c r="L16" s="11"/>
      <c r="P16" s="12"/>
      <c r="Q16" s="13"/>
      <c r="R16" s="13"/>
      <c r="S16" s="13"/>
    </row>
    <row r="17" spans="1:19" s="1" customFormat="1" ht="92.25" customHeight="1" outlineLevel="1" x14ac:dyDescent="0.25">
      <c r="A17" s="28"/>
      <c r="B17" s="2" t="s">
        <v>2</v>
      </c>
      <c r="C17" s="2" t="s">
        <v>87</v>
      </c>
      <c r="D17" s="10" t="s">
        <v>80</v>
      </c>
      <c r="E17" s="22">
        <v>18826396.280000001</v>
      </c>
      <c r="F17" s="15">
        <v>18826396.280000001</v>
      </c>
      <c r="G17" s="15"/>
      <c r="H17" s="11"/>
      <c r="I17" s="11"/>
      <c r="J17" s="11"/>
      <c r="K17" s="11"/>
      <c r="L17" s="11"/>
      <c r="P17" s="12"/>
      <c r="Q17" s="13"/>
      <c r="R17" s="13"/>
      <c r="S17" s="13"/>
    </row>
    <row r="18" spans="1:19" ht="93.6" outlineLevel="1" x14ac:dyDescent="0.25">
      <c r="A18" s="28"/>
      <c r="B18" s="2" t="s">
        <v>2</v>
      </c>
      <c r="C18" s="2" t="s">
        <v>88</v>
      </c>
      <c r="D18" s="10" t="s">
        <v>84</v>
      </c>
      <c r="E18" s="15">
        <v>13595000</v>
      </c>
      <c r="F18" s="15">
        <v>13595000</v>
      </c>
      <c r="G18" s="15"/>
      <c r="I18" s="26">
        <v>7412557.4400000004</v>
      </c>
    </row>
    <row r="19" spans="1:19" ht="117" outlineLevel="1" x14ac:dyDescent="0.25">
      <c r="A19" s="28"/>
      <c r="B19" s="2" t="s">
        <v>2</v>
      </c>
      <c r="C19" s="2" t="s">
        <v>87</v>
      </c>
      <c r="D19" s="10" t="s">
        <v>81</v>
      </c>
      <c r="E19" s="15">
        <v>10508774.16</v>
      </c>
      <c r="F19" s="15">
        <v>10508774.16</v>
      </c>
      <c r="G19" s="15"/>
    </row>
    <row r="20" spans="1:19" ht="117" outlineLevel="1" x14ac:dyDescent="0.25">
      <c r="A20" s="28"/>
      <c r="B20" s="2" t="s">
        <v>2</v>
      </c>
      <c r="C20" s="2" t="s">
        <v>89</v>
      </c>
      <c r="D20" s="10" t="s">
        <v>82</v>
      </c>
      <c r="E20" s="15">
        <v>6700000</v>
      </c>
      <c r="F20" s="15">
        <v>6700000</v>
      </c>
      <c r="G20" s="15"/>
    </row>
    <row r="21" spans="1:19" ht="25.8" outlineLevel="1" x14ac:dyDescent="0.25">
      <c r="A21" s="32" t="s">
        <v>115</v>
      </c>
      <c r="B21" s="33"/>
      <c r="C21" s="33"/>
      <c r="D21" s="34"/>
      <c r="E21" s="21">
        <f>SUM(E14:E20)</f>
        <v>79638362.879999995</v>
      </c>
      <c r="F21" s="21">
        <f t="shared" ref="F21" si="0">SUM(F14:F20)</f>
        <v>79638362.879999995</v>
      </c>
      <c r="G21" s="21"/>
    </row>
    <row r="22" spans="1:19" ht="70.2" outlineLevel="1" x14ac:dyDescent="0.25">
      <c r="A22" s="28" t="s">
        <v>3</v>
      </c>
      <c r="B22" s="2" t="s">
        <v>45</v>
      </c>
      <c r="C22" s="2" t="s">
        <v>35</v>
      </c>
      <c r="D22" s="10" t="s">
        <v>4</v>
      </c>
      <c r="E22" s="22">
        <v>18000000</v>
      </c>
      <c r="F22" s="15">
        <v>18000000</v>
      </c>
      <c r="G22" s="15"/>
    </row>
    <row r="23" spans="1:19" ht="70.2" outlineLevel="1" x14ac:dyDescent="0.25">
      <c r="A23" s="28"/>
      <c r="B23" s="2" t="s">
        <v>45</v>
      </c>
      <c r="C23" s="2" t="s">
        <v>36</v>
      </c>
      <c r="D23" s="10" t="s">
        <v>5</v>
      </c>
      <c r="E23" s="22">
        <v>10850000</v>
      </c>
      <c r="F23" s="15">
        <v>4500000</v>
      </c>
      <c r="G23" s="15">
        <v>6350000</v>
      </c>
    </row>
    <row r="24" spans="1:19" ht="70.2" outlineLevel="1" x14ac:dyDescent="0.25">
      <c r="A24" s="28"/>
      <c r="B24" s="2" t="s">
        <v>45</v>
      </c>
      <c r="C24" s="2"/>
      <c r="D24" s="10" t="s">
        <v>6</v>
      </c>
      <c r="E24" s="22">
        <v>11750000</v>
      </c>
      <c r="F24" s="15">
        <v>10500000</v>
      </c>
      <c r="G24" s="15">
        <v>1250000</v>
      </c>
    </row>
    <row r="25" spans="1:19" ht="25.8" outlineLevel="1" x14ac:dyDescent="0.25">
      <c r="A25" s="32" t="s">
        <v>116</v>
      </c>
      <c r="B25" s="33"/>
      <c r="C25" s="33"/>
      <c r="D25" s="34"/>
      <c r="E25" s="21">
        <f>SUM(E22:E24)</f>
        <v>40600000</v>
      </c>
      <c r="F25" s="21">
        <f t="shared" ref="F25:G25" si="1">SUM(F22:F24)</f>
        <v>33000000</v>
      </c>
      <c r="G25" s="21">
        <f t="shared" si="1"/>
        <v>7600000</v>
      </c>
    </row>
    <row r="26" spans="1:19" ht="140.4" outlineLevel="1" x14ac:dyDescent="0.25">
      <c r="A26" s="28" t="s">
        <v>50</v>
      </c>
      <c r="B26" s="2" t="s">
        <v>16</v>
      </c>
      <c r="C26" s="2" t="s">
        <v>52</v>
      </c>
      <c r="D26" s="10" t="s">
        <v>56</v>
      </c>
      <c r="E26" s="15">
        <v>6585196.25</v>
      </c>
      <c r="F26" s="15">
        <v>6585196.25</v>
      </c>
      <c r="G26" s="22"/>
      <c r="I26" s="26">
        <v>7412557.4400000004</v>
      </c>
    </row>
    <row r="27" spans="1:19" ht="117" outlineLevel="1" x14ac:dyDescent="0.25">
      <c r="A27" s="28"/>
      <c r="B27" s="2" t="s">
        <v>16</v>
      </c>
      <c r="C27" s="2" t="s">
        <v>53</v>
      </c>
      <c r="D27" s="10" t="s">
        <v>99</v>
      </c>
      <c r="E27" s="22">
        <v>2000000</v>
      </c>
      <c r="F27" s="15">
        <v>2000000</v>
      </c>
      <c r="G27" s="22"/>
    </row>
    <row r="28" spans="1:19" ht="140.4" outlineLevel="1" x14ac:dyDescent="0.25">
      <c r="A28" s="28"/>
      <c r="B28" s="2" t="s">
        <v>16</v>
      </c>
      <c r="C28" s="2" t="s">
        <v>52</v>
      </c>
      <c r="D28" s="10" t="s">
        <v>57</v>
      </c>
      <c r="E28" s="15">
        <v>2600000</v>
      </c>
      <c r="F28" s="15">
        <v>2600000</v>
      </c>
      <c r="G28" s="22"/>
      <c r="I28" s="26">
        <v>7412557.4400000004</v>
      </c>
    </row>
    <row r="29" spans="1:19" ht="70.2" outlineLevel="1" x14ac:dyDescent="0.25">
      <c r="A29" s="28"/>
      <c r="B29" s="2" t="s">
        <v>16</v>
      </c>
      <c r="C29" s="2" t="s">
        <v>51</v>
      </c>
      <c r="D29" s="10" t="s">
        <v>58</v>
      </c>
      <c r="E29" s="22">
        <v>1131879.48</v>
      </c>
      <c r="F29" s="15">
        <v>1131879.48</v>
      </c>
      <c r="G29" s="22"/>
    </row>
    <row r="30" spans="1:19" ht="163.80000000000001" outlineLevel="1" x14ac:dyDescent="0.25">
      <c r="A30" s="28"/>
      <c r="B30" s="2" t="s">
        <v>16</v>
      </c>
      <c r="C30" s="2" t="s">
        <v>53</v>
      </c>
      <c r="D30" s="10" t="s">
        <v>107</v>
      </c>
      <c r="E30" s="22">
        <v>5239280</v>
      </c>
      <c r="F30" s="15">
        <v>5239280</v>
      </c>
      <c r="G30" s="22"/>
    </row>
    <row r="31" spans="1:19" ht="70.2" outlineLevel="1" x14ac:dyDescent="0.25">
      <c r="A31" s="28"/>
      <c r="B31" s="2" t="s">
        <v>16</v>
      </c>
      <c r="C31" s="2" t="s">
        <v>54</v>
      </c>
      <c r="D31" s="10" t="s">
        <v>59</v>
      </c>
      <c r="E31" s="22">
        <v>1500000</v>
      </c>
      <c r="F31" s="15">
        <v>1500000</v>
      </c>
      <c r="G31" s="22"/>
    </row>
    <row r="32" spans="1:19" ht="70.2" outlineLevel="1" x14ac:dyDescent="0.25">
      <c r="A32" s="28"/>
      <c r="B32" s="2" t="s">
        <v>16</v>
      </c>
      <c r="C32" s="2" t="s">
        <v>54</v>
      </c>
      <c r="D32" s="10" t="s">
        <v>60</v>
      </c>
      <c r="E32" s="22">
        <v>500000</v>
      </c>
      <c r="F32" s="15">
        <v>500000</v>
      </c>
      <c r="G32" s="22"/>
      <c r="I32" s="26">
        <v>500000</v>
      </c>
    </row>
    <row r="33" spans="1:9" ht="257.39999999999998" outlineLevel="1" x14ac:dyDescent="0.25">
      <c r="A33" s="28"/>
      <c r="B33" s="2" t="s">
        <v>16</v>
      </c>
      <c r="C33" s="2" t="s">
        <v>53</v>
      </c>
      <c r="D33" s="10" t="s">
        <v>128</v>
      </c>
      <c r="E33" s="22">
        <v>2990799.32</v>
      </c>
      <c r="F33" s="22">
        <v>2990799.32</v>
      </c>
      <c r="G33" s="22"/>
    </row>
    <row r="34" spans="1:9" ht="257.39999999999998" outlineLevel="1" x14ac:dyDescent="0.25">
      <c r="A34" s="28"/>
      <c r="B34" s="2" t="s">
        <v>16</v>
      </c>
      <c r="C34" s="2" t="s">
        <v>53</v>
      </c>
      <c r="D34" s="10" t="s">
        <v>129</v>
      </c>
      <c r="E34" s="15">
        <v>7009200.6799999997</v>
      </c>
      <c r="F34" s="15">
        <v>7009200.6799999997</v>
      </c>
      <c r="G34" s="22"/>
      <c r="I34" s="26">
        <v>500000</v>
      </c>
    </row>
    <row r="35" spans="1:9" ht="46.8" outlineLevel="1" x14ac:dyDescent="0.25">
      <c r="A35" s="28"/>
      <c r="B35" s="2" t="s">
        <v>16</v>
      </c>
      <c r="C35" s="2" t="s">
        <v>46</v>
      </c>
      <c r="D35" s="10" t="s">
        <v>61</v>
      </c>
      <c r="E35" s="15">
        <v>2500000</v>
      </c>
      <c r="F35" s="15">
        <v>2500000</v>
      </c>
      <c r="G35" s="22"/>
    </row>
    <row r="36" spans="1:9" ht="70.2" outlineLevel="1" x14ac:dyDescent="0.25">
      <c r="A36" s="28"/>
      <c r="B36" s="2" t="s">
        <v>16</v>
      </c>
      <c r="C36" s="2" t="s">
        <v>55</v>
      </c>
      <c r="D36" s="10" t="s">
        <v>62</v>
      </c>
      <c r="E36" s="15">
        <v>1933541.27</v>
      </c>
      <c r="F36" s="15">
        <v>1933541.27</v>
      </c>
      <c r="G36" s="22"/>
    </row>
    <row r="37" spans="1:9" ht="140.4" outlineLevel="1" x14ac:dyDescent="0.25">
      <c r="A37" s="28"/>
      <c r="B37" s="2" t="s">
        <v>16</v>
      </c>
      <c r="C37" s="2" t="s">
        <v>53</v>
      </c>
      <c r="D37" s="10" t="s">
        <v>63</v>
      </c>
      <c r="E37" s="15">
        <v>1968118.4</v>
      </c>
      <c r="F37" s="15">
        <v>1968118.4</v>
      </c>
      <c r="G37" s="22"/>
    </row>
    <row r="38" spans="1:9" ht="70.2" outlineLevel="1" x14ac:dyDescent="0.25">
      <c r="A38" s="28"/>
      <c r="B38" s="2" t="s">
        <v>16</v>
      </c>
      <c r="C38" s="2" t="s">
        <v>53</v>
      </c>
      <c r="D38" s="10" t="s">
        <v>64</v>
      </c>
      <c r="E38" s="15">
        <v>4000000</v>
      </c>
      <c r="F38" s="15">
        <v>4000000</v>
      </c>
      <c r="G38" s="22"/>
    </row>
    <row r="39" spans="1:9" ht="93.6" outlineLevel="1" x14ac:dyDescent="0.25">
      <c r="A39" s="28"/>
      <c r="B39" s="2" t="s">
        <v>16</v>
      </c>
      <c r="C39" s="2" t="s">
        <v>53</v>
      </c>
      <c r="D39" s="10" t="s">
        <v>65</v>
      </c>
      <c r="E39" s="15">
        <v>3000000</v>
      </c>
      <c r="F39" s="15">
        <v>3000000</v>
      </c>
      <c r="G39" s="22"/>
    </row>
    <row r="40" spans="1:9" ht="93.6" outlineLevel="1" x14ac:dyDescent="0.25">
      <c r="A40" s="28"/>
      <c r="B40" s="2" t="s">
        <v>16</v>
      </c>
      <c r="C40" s="2" t="s">
        <v>53</v>
      </c>
      <c r="D40" s="10" t="s">
        <v>66</v>
      </c>
      <c r="E40" s="15">
        <v>6000000</v>
      </c>
      <c r="F40" s="15">
        <v>6000000</v>
      </c>
      <c r="G40" s="22"/>
    </row>
    <row r="41" spans="1:9" ht="93.6" outlineLevel="1" x14ac:dyDescent="0.25">
      <c r="A41" s="28"/>
      <c r="B41" s="2" t="s">
        <v>16</v>
      </c>
      <c r="C41" s="2" t="s">
        <v>53</v>
      </c>
      <c r="D41" s="10" t="s">
        <v>67</v>
      </c>
      <c r="E41" s="15">
        <v>3000000</v>
      </c>
      <c r="F41" s="15">
        <v>3000000</v>
      </c>
      <c r="G41" s="22"/>
    </row>
    <row r="42" spans="1:9" ht="93.6" outlineLevel="1" x14ac:dyDescent="0.25">
      <c r="A42" s="28"/>
      <c r="B42" s="2" t="s">
        <v>16</v>
      </c>
      <c r="C42" s="2" t="s">
        <v>51</v>
      </c>
      <c r="D42" s="10" t="s">
        <v>68</v>
      </c>
      <c r="E42" s="15">
        <v>385614.57</v>
      </c>
      <c r="F42" s="15">
        <v>385614.57</v>
      </c>
      <c r="G42" s="22"/>
    </row>
    <row r="43" spans="1:9" ht="93.6" outlineLevel="1" x14ac:dyDescent="0.25">
      <c r="A43" s="28"/>
      <c r="B43" s="2" t="s">
        <v>16</v>
      </c>
      <c r="C43" s="2" t="s">
        <v>51</v>
      </c>
      <c r="D43" s="10" t="s">
        <v>69</v>
      </c>
      <c r="E43" s="15">
        <v>394000</v>
      </c>
      <c r="F43" s="15">
        <v>394000</v>
      </c>
      <c r="G43" s="22"/>
    </row>
    <row r="44" spans="1:9" ht="140.4" outlineLevel="1" x14ac:dyDescent="0.25">
      <c r="A44" s="28"/>
      <c r="B44" s="2" t="s">
        <v>16</v>
      </c>
      <c r="C44" s="2" t="s">
        <v>55</v>
      </c>
      <c r="D44" s="10" t="s">
        <v>100</v>
      </c>
      <c r="E44" s="15">
        <v>1280000</v>
      </c>
      <c r="F44" s="15">
        <v>1280000</v>
      </c>
      <c r="G44" s="22"/>
    </row>
    <row r="45" spans="1:9" ht="93.6" outlineLevel="1" x14ac:dyDescent="0.25">
      <c r="A45" s="28"/>
      <c r="B45" s="2" t="s">
        <v>16</v>
      </c>
      <c r="C45" s="2" t="s">
        <v>54</v>
      </c>
      <c r="D45" s="10" t="s">
        <v>101</v>
      </c>
      <c r="E45" s="15">
        <v>1100000</v>
      </c>
      <c r="F45" s="15">
        <v>1100000</v>
      </c>
      <c r="G45" s="22"/>
    </row>
    <row r="46" spans="1:9" ht="93.6" outlineLevel="1" x14ac:dyDescent="0.25">
      <c r="A46" s="28"/>
      <c r="B46" s="2" t="s">
        <v>16</v>
      </c>
      <c r="C46" s="2" t="s">
        <v>54</v>
      </c>
      <c r="D46" s="10" t="s">
        <v>102</v>
      </c>
      <c r="E46" s="15">
        <v>1010000</v>
      </c>
      <c r="F46" s="15">
        <v>1010000</v>
      </c>
      <c r="G46" s="22"/>
    </row>
    <row r="47" spans="1:9" ht="93.6" outlineLevel="1" x14ac:dyDescent="0.25">
      <c r="A47" s="28"/>
      <c r="B47" s="2" t="s">
        <v>16</v>
      </c>
      <c r="C47" s="2" t="s">
        <v>55</v>
      </c>
      <c r="D47" s="10" t="s">
        <v>103</v>
      </c>
      <c r="E47" s="15">
        <v>642230.34</v>
      </c>
      <c r="F47" s="15">
        <v>642230.34</v>
      </c>
      <c r="G47" s="22"/>
    </row>
    <row r="48" spans="1:9" ht="70.2" outlineLevel="1" x14ac:dyDescent="0.25">
      <c r="A48" s="28"/>
      <c r="B48" s="2" t="s">
        <v>16</v>
      </c>
      <c r="C48" s="2" t="s">
        <v>53</v>
      </c>
      <c r="D48" s="10" t="s">
        <v>104</v>
      </c>
      <c r="E48" s="15">
        <v>2000000</v>
      </c>
      <c r="F48" s="15">
        <v>2000000</v>
      </c>
      <c r="G48" s="22"/>
    </row>
    <row r="49" spans="1:7" ht="70.2" outlineLevel="1" x14ac:dyDescent="0.25">
      <c r="A49" s="28"/>
      <c r="B49" s="2" t="s">
        <v>16</v>
      </c>
      <c r="C49" s="2" t="s">
        <v>53</v>
      </c>
      <c r="D49" s="10" t="s">
        <v>105</v>
      </c>
      <c r="E49" s="15">
        <v>1600000</v>
      </c>
      <c r="F49" s="15">
        <v>1600000</v>
      </c>
      <c r="G49" s="22"/>
    </row>
    <row r="50" spans="1:7" ht="93.6" outlineLevel="1" x14ac:dyDescent="0.25">
      <c r="A50" s="28"/>
      <c r="B50" s="2" t="s">
        <v>16</v>
      </c>
      <c r="C50" s="2" t="s">
        <v>53</v>
      </c>
      <c r="D50" s="10" t="s">
        <v>106</v>
      </c>
      <c r="E50" s="15">
        <v>500000</v>
      </c>
      <c r="F50" s="15">
        <v>500000</v>
      </c>
      <c r="G50" s="22"/>
    </row>
    <row r="51" spans="1:7" ht="30" customHeight="1" x14ac:dyDescent="0.25">
      <c r="A51" s="32" t="s">
        <v>117</v>
      </c>
      <c r="B51" s="33"/>
      <c r="C51" s="33"/>
      <c r="D51" s="34"/>
      <c r="E51" s="21">
        <f>SUM(E26:E50)</f>
        <v>60869860.310000002</v>
      </c>
      <c r="F51" s="21">
        <f t="shared" ref="F51" si="2">SUM(F26:F50)</f>
        <v>60869860.310000002</v>
      </c>
      <c r="G51" s="21"/>
    </row>
    <row r="52" spans="1:7" ht="46.8" outlineLevel="1" x14ac:dyDescent="0.25">
      <c r="A52" s="2" t="s">
        <v>39</v>
      </c>
      <c r="B52" s="2" t="s">
        <v>40</v>
      </c>
      <c r="C52" s="2" t="s">
        <v>41</v>
      </c>
      <c r="D52" s="3" t="s">
        <v>76</v>
      </c>
      <c r="E52" s="23">
        <v>20496000</v>
      </c>
      <c r="F52" s="23">
        <v>20496000</v>
      </c>
      <c r="G52" s="23"/>
    </row>
    <row r="53" spans="1:7" ht="25.8" outlineLevel="1" x14ac:dyDescent="0.25">
      <c r="A53" s="32" t="s">
        <v>122</v>
      </c>
      <c r="B53" s="33"/>
      <c r="C53" s="33"/>
      <c r="D53" s="34"/>
      <c r="E53" s="24">
        <f>SUM(E52)</f>
        <v>20496000</v>
      </c>
      <c r="F53" s="24">
        <f>SUM(F52)</f>
        <v>20496000</v>
      </c>
      <c r="G53" s="24"/>
    </row>
    <row r="54" spans="1:7" ht="46.8" outlineLevel="1" x14ac:dyDescent="0.25">
      <c r="A54" s="2" t="s">
        <v>7</v>
      </c>
      <c r="B54" s="2" t="s">
        <v>8</v>
      </c>
      <c r="C54" s="2" t="s">
        <v>32</v>
      </c>
      <c r="D54" s="3" t="s">
        <v>44</v>
      </c>
      <c r="E54" s="23">
        <v>25000000</v>
      </c>
      <c r="F54" s="23">
        <v>25000000</v>
      </c>
      <c r="G54" s="23"/>
    </row>
    <row r="55" spans="1:7" ht="25.8" outlineLevel="1" x14ac:dyDescent="0.25">
      <c r="A55" s="32" t="s">
        <v>123</v>
      </c>
      <c r="B55" s="33"/>
      <c r="C55" s="33"/>
      <c r="D55" s="34"/>
      <c r="E55" s="24">
        <f>SUM(E54)</f>
        <v>25000000</v>
      </c>
      <c r="F55" s="24">
        <f>SUM(F54)</f>
        <v>25000000</v>
      </c>
      <c r="G55" s="24"/>
    </row>
    <row r="56" spans="1:7" ht="70.2" outlineLevel="1" x14ac:dyDescent="0.25">
      <c r="A56" s="2" t="s">
        <v>9</v>
      </c>
      <c r="B56" s="2" t="s">
        <v>10</v>
      </c>
      <c r="C56" s="2" t="s">
        <v>11</v>
      </c>
      <c r="D56" s="3" t="s">
        <v>77</v>
      </c>
      <c r="E56" s="23">
        <v>10000000</v>
      </c>
      <c r="F56" s="23">
        <v>10000000</v>
      </c>
      <c r="G56" s="23"/>
    </row>
    <row r="57" spans="1:7" ht="25.8" outlineLevel="1" x14ac:dyDescent="0.25">
      <c r="A57" s="32" t="s">
        <v>124</v>
      </c>
      <c r="B57" s="33"/>
      <c r="C57" s="33"/>
      <c r="D57" s="34"/>
      <c r="E57" s="24">
        <f>SUM(E56)</f>
        <v>10000000</v>
      </c>
      <c r="F57" s="24">
        <f>SUM(F56)</f>
        <v>10000000</v>
      </c>
      <c r="G57" s="24"/>
    </row>
    <row r="58" spans="1:7" ht="70.2" outlineLevel="1" x14ac:dyDescent="0.25">
      <c r="A58" s="2" t="s">
        <v>12</v>
      </c>
      <c r="B58" s="2" t="s">
        <v>13</v>
      </c>
      <c r="C58" s="2" t="s">
        <v>15</v>
      </c>
      <c r="D58" s="3" t="s">
        <v>14</v>
      </c>
      <c r="E58" s="23">
        <v>18850000</v>
      </c>
      <c r="F58" s="23">
        <v>18850000</v>
      </c>
      <c r="G58" s="23"/>
    </row>
    <row r="59" spans="1:7" ht="30" customHeight="1" x14ac:dyDescent="0.25">
      <c r="A59" s="32" t="s">
        <v>121</v>
      </c>
      <c r="B59" s="33"/>
      <c r="C59" s="33"/>
      <c r="D59" s="34"/>
      <c r="E59" s="24">
        <f>SUM(E58)</f>
        <v>18850000</v>
      </c>
      <c r="F59" s="24">
        <f>SUM(F58)</f>
        <v>18850000</v>
      </c>
      <c r="G59" s="24"/>
    </row>
    <row r="60" spans="1:7" ht="93.6" x14ac:dyDescent="0.25">
      <c r="A60" s="2" t="s">
        <v>90</v>
      </c>
      <c r="B60" s="2" t="s">
        <v>91</v>
      </c>
      <c r="C60" s="14"/>
      <c r="D60" s="3" t="s">
        <v>94</v>
      </c>
      <c r="E60" s="15">
        <v>23040000</v>
      </c>
      <c r="F60" s="15">
        <v>23040000</v>
      </c>
      <c r="G60" s="15"/>
    </row>
    <row r="61" spans="1:7" ht="93.6" x14ac:dyDescent="0.25">
      <c r="A61" s="2" t="s">
        <v>90</v>
      </c>
      <c r="B61" s="2" t="s">
        <v>18</v>
      </c>
      <c r="C61" s="14"/>
      <c r="D61" s="3" t="s">
        <v>95</v>
      </c>
      <c r="E61" s="15">
        <v>16560000</v>
      </c>
      <c r="F61" s="15">
        <v>10560000</v>
      </c>
      <c r="G61" s="15">
        <v>6000000</v>
      </c>
    </row>
    <row r="62" spans="1:7" ht="46.8" x14ac:dyDescent="0.25">
      <c r="A62" s="2" t="s">
        <v>90</v>
      </c>
      <c r="B62" s="2" t="s">
        <v>92</v>
      </c>
      <c r="C62" s="14"/>
      <c r="D62" s="3" t="s">
        <v>96</v>
      </c>
      <c r="E62" s="15">
        <v>5760000</v>
      </c>
      <c r="F62" s="15">
        <v>5760000</v>
      </c>
      <c r="G62" s="15"/>
    </row>
    <row r="63" spans="1:7" ht="70.2" x14ac:dyDescent="0.25">
      <c r="A63" s="2" t="s">
        <v>90</v>
      </c>
      <c r="B63" s="2" t="s">
        <v>92</v>
      </c>
      <c r="C63" s="14"/>
      <c r="D63" s="3" t="s">
        <v>97</v>
      </c>
      <c r="E63" s="15">
        <v>1920000</v>
      </c>
      <c r="F63" s="15">
        <v>1920000</v>
      </c>
      <c r="G63" s="15"/>
    </row>
    <row r="64" spans="1:7" ht="117" x14ac:dyDescent="0.25">
      <c r="A64" s="2" t="s">
        <v>90</v>
      </c>
      <c r="B64" s="2" t="s">
        <v>93</v>
      </c>
      <c r="C64" s="14"/>
      <c r="D64" s="3" t="s">
        <v>98</v>
      </c>
      <c r="E64" s="15">
        <v>25920000</v>
      </c>
      <c r="F64" s="15">
        <v>25920000</v>
      </c>
      <c r="G64" s="15"/>
    </row>
    <row r="65" spans="1:7" ht="46.8" x14ac:dyDescent="0.25">
      <c r="A65" s="2" t="s">
        <v>90</v>
      </c>
      <c r="B65" s="2" t="s">
        <v>92</v>
      </c>
      <c r="C65" s="14"/>
      <c r="D65" s="16" t="s">
        <v>109</v>
      </c>
      <c r="E65" s="15">
        <v>2800000</v>
      </c>
      <c r="F65" s="15">
        <v>2800000</v>
      </c>
      <c r="G65" s="15"/>
    </row>
    <row r="66" spans="1:7" ht="25.8" x14ac:dyDescent="0.25">
      <c r="A66" s="32" t="s">
        <v>118</v>
      </c>
      <c r="B66" s="33"/>
      <c r="C66" s="33"/>
      <c r="D66" s="34"/>
      <c r="E66" s="24">
        <f>SUM(E60:E65)</f>
        <v>76000000</v>
      </c>
      <c r="F66" s="24">
        <f>SUM(F60:F65)</f>
        <v>70000000</v>
      </c>
      <c r="G66" s="24">
        <f>SUM(G60:G65)</f>
        <v>6000000</v>
      </c>
    </row>
    <row r="67" spans="1:7" ht="93.6" x14ac:dyDescent="0.25">
      <c r="A67" s="2" t="s">
        <v>112</v>
      </c>
      <c r="B67" s="2" t="s">
        <v>92</v>
      </c>
      <c r="C67" s="14"/>
      <c r="D67" s="3" t="s">
        <v>113</v>
      </c>
      <c r="E67" s="23">
        <v>5000000</v>
      </c>
      <c r="F67" s="23">
        <v>5000000</v>
      </c>
      <c r="G67" s="23"/>
    </row>
    <row r="68" spans="1:7" ht="25.8" x14ac:dyDescent="0.25">
      <c r="A68" s="32" t="s">
        <v>119</v>
      </c>
      <c r="B68" s="33"/>
      <c r="C68" s="33"/>
      <c r="D68" s="34"/>
      <c r="E68" s="24">
        <f>SUM(E67)</f>
        <v>5000000</v>
      </c>
      <c r="F68" s="24">
        <f t="shared" ref="F68" si="3">SUM(F67)</f>
        <v>5000000</v>
      </c>
      <c r="G68" s="24"/>
    </row>
    <row r="69" spans="1:7" ht="46.8" x14ac:dyDescent="0.25">
      <c r="A69" s="2" t="s">
        <v>111</v>
      </c>
      <c r="B69" s="2" t="s">
        <v>92</v>
      </c>
      <c r="C69" s="16"/>
      <c r="D69" s="16" t="s">
        <v>108</v>
      </c>
      <c r="E69" s="23">
        <v>14645776.8072</v>
      </c>
      <c r="F69" s="23">
        <v>14645776.8072</v>
      </c>
      <c r="G69" s="25"/>
    </row>
    <row r="70" spans="1:7" ht="25.8" x14ac:dyDescent="0.25">
      <c r="A70" s="32" t="s">
        <v>120</v>
      </c>
      <c r="B70" s="33"/>
      <c r="C70" s="33"/>
      <c r="D70" s="34"/>
      <c r="E70" s="24">
        <f>SUM(E69)</f>
        <v>14645776.8072</v>
      </c>
      <c r="F70" s="24">
        <f t="shared" ref="F70" si="4">SUM(F69)</f>
        <v>14645776.8072</v>
      </c>
      <c r="G70" s="24"/>
    </row>
    <row r="71" spans="1:7" s="7" customFormat="1" ht="50.1" customHeight="1" x14ac:dyDescent="0.25">
      <c r="A71" s="29" t="s">
        <v>38</v>
      </c>
      <c r="B71" s="30"/>
      <c r="C71" s="30"/>
      <c r="D71" s="31"/>
      <c r="E71" s="20">
        <f>E70+E68+E66+E59+E57+E55+E53+E51+E25+E21+E13</f>
        <v>513099999.99720001</v>
      </c>
      <c r="F71" s="20">
        <f>F70+F68+F66+F59+F57+F55+F53+F51+F25+F21+F13</f>
        <v>469999999.99720001</v>
      </c>
      <c r="G71" s="20">
        <f>G70+G68+G66+G59+G57+G55+G53+G51+G25+G21+G13</f>
        <v>43100000</v>
      </c>
    </row>
  </sheetData>
  <autoFilter ref="A1:G71" xr:uid="{207FE27C-3863-49DB-AE7C-01629C26CF4E}"/>
  <mergeCells count="15">
    <mergeCell ref="A2:A12"/>
    <mergeCell ref="A14:A20"/>
    <mergeCell ref="A71:D71"/>
    <mergeCell ref="A21:D21"/>
    <mergeCell ref="A25:D25"/>
    <mergeCell ref="A51:D51"/>
    <mergeCell ref="A53:D53"/>
    <mergeCell ref="A55:D55"/>
    <mergeCell ref="A57:D57"/>
    <mergeCell ref="A59:D59"/>
    <mergeCell ref="A66:D66"/>
    <mergeCell ref="A68:D68"/>
    <mergeCell ref="A70:D70"/>
    <mergeCell ref="A22:A24"/>
    <mergeCell ref="A26:A50"/>
  </mergeCells>
  <printOptions horizontalCentered="1" verticalCentered="1"/>
  <pageMargins left="0.23622047244094491" right="0.23622047244094491" top="0.15748031496062992" bottom="0.15748031496062992" header="0.11811023622047245" footer="0.11811023622047245"/>
  <pageSetup paperSize="8" scale="47" fitToHeight="0" orientation="portrait" horizontalDpi="1200" verticalDpi="1200" r:id="rId1"/>
  <headerFooter>
    <oddHeader>&amp;C&amp;28PROPOSTA INTERVENTI CASA ITALIA
PROGRAMMAZIONE FSC 2021-2027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oConsenso xmlns="b8e9ecd3-49dc-4355-a3de-944263e3bf65" xsi:nil="true"/>
    <Approver xmlns="b8e9ecd3-49dc-4355-a3de-944263e3bf65" xsi:nil="true"/>
    <_Flow_SignoffStatus xmlns="b8e9ecd3-49dc-4355-a3de-944263e3bf65" xsi:nil="true"/>
    <Segnatura xmlns="b8e9ecd3-49dc-4355-a3de-944263e3bf65" xsi:nil="true"/>
    <Approvatore xmlns="b8e9ecd3-49dc-4355-a3de-944263e3bf65">
      <UserInfo>
        <DisplayName/>
        <AccountId xsi:nil="true"/>
        <AccountType/>
      </UserInfo>
    </Approvatore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Thumbnail xmlns="b8e9ecd3-49dc-4355-a3de-944263e3bf65" xsi:nil="true"/>
    <_dlc_DocId xmlns="3b0d13af-778a-4999-a53a-9a4892815d2e">DCIDOC-1436533357-395500</_dlc_DocId>
    <_dlc_DocIdUrl xmlns="3b0d13af-778a-4999-a53a-9a4892815d2e">
      <Url>https://governoit.sharepoint.com/sites/DCI-Documentale/_layouts/15/DocIdRedir.aspx?ID=DCIDOC-1436533357-395500</Url>
      <Description>DCIDOC-1436533357-395500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26" ma:contentTypeDescription="Creare un nuovo documento." ma:contentTypeScope="" ma:versionID="b787b5d4821bb074471df73fe8817eb3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4e71a1bd791467c272fef618e17831fa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Segnatura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_Flow_SignoffStatus" minOccurs="0"/>
                <xsd:element ref="ns3:MediaServiceOCR" minOccurs="0"/>
                <xsd:element ref="ns3:Approvatore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2:_dlc_DocId" minOccurs="0"/>
                <xsd:element ref="ns2:_dlc_DocIdUrl" minOccurs="0"/>
                <xsd:element ref="ns2:_dlc_DocIdPersistId" minOccurs="0"/>
                <xsd:element ref="ns3:Thumbnail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7a6aaf5-2ee5-4d30-9439-dbdef5679d90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6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27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Segnatura" ma:index="10" nillable="true" ma:displayName="Segnatura" ma:internalName="Segnatura">
      <xsd:simpleType>
        <xsd:restriction base="dms:Choice">
          <xsd:enumeration value="Scelta 1"/>
          <xsd:enumeration value="Scelta 2"/>
          <xsd:enumeration value="Scelta 3"/>
          <xsd:maxLength value="30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0" nillable="true" ma:displayName="Stato consenso" ma:format="Dropdown" ma:internalName="Stato_x0020_consenso">
      <xsd:simpleType>
        <xsd:restriction base="dms:Choice">
          <xsd:enumeration value="Approvato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pprovatore" ma:index="22" nillable="true" ma:displayName="Approvatore" ma:format="Dropdown" ma:list="UserInfo" ma:SharePointGroup="0" ma:internalName="Approvator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humbnail" ma:index="29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Approver" ma:index="30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31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C0EABE-9948-4D2D-8C8A-018CCE57073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8C60E1D-F5BA-4AC0-981C-5DF669686E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E2A82B-62A3-495E-A786-45497CF5A459}">
  <ds:schemaRefs>
    <ds:schemaRef ds:uri="b8e9ecd3-49dc-4355-a3de-944263e3bf65"/>
    <ds:schemaRef ds:uri="http://schemas.microsoft.com/office/2006/documentManagement/types"/>
    <ds:schemaRef ds:uri="3b0d13af-778a-4999-a53a-9a4892815d2e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0863B51-21AE-484B-90E6-C8FA4B291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Interventi</vt:lpstr>
      <vt:lpstr>Interventi!Area_stampa</vt:lpstr>
      <vt:lpstr>Interventi!Titoli_stampa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Programma urgenti ADBDAM.xlsx</dc:title>
  <dc:subject/>
  <dc:creator>Gennaro Capasso</dc:creator>
  <cp:keywords/>
  <dc:description/>
  <cp:lastModifiedBy>Scardino Claudia</cp:lastModifiedBy>
  <cp:revision/>
  <cp:lastPrinted>2026-10-14T13:37:44Z</cp:lastPrinted>
  <dcterms:created xsi:type="dcterms:W3CDTF">2025-03-19T10:50:28Z</dcterms:created>
  <dcterms:modified xsi:type="dcterms:W3CDTF">2026-10-19T15:13:42Z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2025-03-13T00:00:00Z</vt:filetime>
  </property>
  <property fmtid="{D5CDD505-2E9C-101B-9397-08002B2CF9AE}" pid="3" name="LastSaved">
    <vt:filetime>2025-03-19T00:00:00Z</vt:filetime>
  </property>
  <property fmtid="{D5CDD505-2E9C-101B-9397-08002B2CF9AE}" pid="4" name="Producer">
    <vt:lpwstr>Microsoft: Print To PDF</vt:lpwstr>
  </property>
  <property fmtid="{D5CDD505-2E9C-101B-9397-08002B2CF9AE}" pid="5" name="MSIP_Label_5097a60d-5525-435b-8989-8eb48ac0c8cd_Enabled">
    <vt:lpwstr>true</vt:lpwstr>
  </property>
  <property fmtid="{D5CDD505-2E9C-101B-9397-08002B2CF9AE}" pid="6" name="MSIP_Label_5097a60d-5525-435b-8989-8eb48ac0c8cd_SetDate">
    <vt:lpwstr>2025-03-19T11:19:55Z</vt:lpwstr>
  </property>
  <property fmtid="{D5CDD505-2E9C-101B-9397-08002B2CF9AE}" pid="7" name="MSIP_Label_5097a60d-5525-435b-8989-8eb48ac0c8cd_Method">
    <vt:lpwstr>Standard</vt:lpwstr>
  </property>
  <property fmtid="{D5CDD505-2E9C-101B-9397-08002B2CF9AE}" pid="8" name="MSIP_Label_5097a60d-5525-435b-8989-8eb48ac0c8cd_Name">
    <vt:lpwstr>defa4170-0d19-0005-0004-bc88714345d2</vt:lpwstr>
  </property>
  <property fmtid="{D5CDD505-2E9C-101B-9397-08002B2CF9AE}" pid="9" name="MSIP_Label_5097a60d-5525-435b-8989-8eb48ac0c8cd_SiteId">
    <vt:lpwstr>3e90938b-8b27-4762-b4e8-006a8127a119</vt:lpwstr>
  </property>
  <property fmtid="{D5CDD505-2E9C-101B-9397-08002B2CF9AE}" pid="10" name="MSIP_Label_5097a60d-5525-435b-8989-8eb48ac0c8cd_ActionId">
    <vt:lpwstr>eebc9e86-9362-4894-b70f-067554720229</vt:lpwstr>
  </property>
  <property fmtid="{D5CDD505-2E9C-101B-9397-08002B2CF9AE}" pid="11" name="MSIP_Label_5097a60d-5525-435b-8989-8eb48ac0c8cd_ContentBits">
    <vt:lpwstr>0</vt:lpwstr>
  </property>
  <property fmtid="{D5CDD505-2E9C-101B-9397-08002B2CF9AE}" pid="12" name="MSIP_Label_5097a60d-5525-435b-8989-8eb48ac0c8cd_Tag">
    <vt:lpwstr>10, 3, 0, 1</vt:lpwstr>
  </property>
  <property fmtid="{D5CDD505-2E9C-101B-9397-08002B2CF9AE}" pid="13" name="ContentTypeId">
    <vt:lpwstr>0x010100E29FEADFC340DA40B2139D4BBB1A48D7</vt:lpwstr>
  </property>
  <property fmtid="{D5CDD505-2E9C-101B-9397-08002B2CF9AE}" pid="14" name="_dlc_DocIdItemGuid">
    <vt:lpwstr>29ab33ee-49e4-4c27-a64e-3752fff56bc7</vt:lpwstr>
  </property>
  <property fmtid="{D5CDD505-2E9C-101B-9397-08002B2CF9AE}" pid="15" name="MediaServiceImageTags">
    <vt:lpwstr/>
  </property>
</Properties>
</file>